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10465\Desktop\科研\临床交叉\sepsis prediction\human-AI collaboration\中华急诊医学\"/>
    </mc:Choice>
  </mc:AlternateContent>
  <xr:revisionPtr revIDLastSave="0" documentId="13_ncr:1_{955C7DAD-BD89-412C-95F2-261C980D4A2A}" xr6:coauthVersionLast="47" xr6:coauthVersionMax="47" xr10:uidLastSave="{00000000-0000-0000-0000-000000000000}"/>
  <bookViews>
    <workbookView xWindow="0" yWindow="300" windowWidth="23720" windowHeight="13380" xr2:uid="{00000000-000D-0000-FFFF-FFFF00000000}"/>
  </bookViews>
  <sheets>
    <sheet name="Sheet1" sheetId="1" r:id="rId1"/>
  </sheets>
  <definedNames>
    <definedName name="_xlnm._FilterDatabase" localSheetId="0" hidden="1">Sheet1!$A$1:$K$79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" l="1"/>
  <c r="H77" i="1"/>
  <c r="G77" i="1"/>
  <c r="F77" i="1"/>
  <c r="E77" i="1"/>
  <c r="D77" i="1"/>
  <c r="K76" i="1"/>
  <c r="J76" i="1"/>
  <c r="K75" i="1"/>
  <c r="J75" i="1"/>
  <c r="I74" i="1"/>
  <c r="H74" i="1"/>
  <c r="G74" i="1"/>
  <c r="F74" i="1"/>
  <c r="E74" i="1"/>
  <c r="D74" i="1"/>
  <c r="K73" i="1"/>
  <c r="J73" i="1"/>
  <c r="K72" i="1"/>
  <c r="J72" i="1"/>
  <c r="I71" i="1"/>
  <c r="H71" i="1"/>
  <c r="G71" i="1"/>
  <c r="F71" i="1"/>
  <c r="E71" i="1"/>
  <c r="D71" i="1"/>
  <c r="K70" i="1"/>
  <c r="J70" i="1"/>
  <c r="K69" i="1"/>
  <c r="J69" i="1"/>
  <c r="I68" i="1"/>
  <c r="H68" i="1"/>
  <c r="G68" i="1"/>
  <c r="F68" i="1"/>
  <c r="E68" i="1"/>
  <c r="D68" i="1"/>
  <c r="K67" i="1"/>
  <c r="J67" i="1"/>
  <c r="K66" i="1"/>
  <c r="J66" i="1"/>
  <c r="I65" i="1"/>
  <c r="H65" i="1"/>
  <c r="G65" i="1"/>
  <c r="F65" i="1"/>
  <c r="E65" i="1"/>
  <c r="D65" i="1"/>
  <c r="K64" i="1"/>
  <c r="J64" i="1"/>
  <c r="K63" i="1"/>
  <c r="J63" i="1"/>
  <c r="I62" i="1"/>
  <c r="H62" i="1"/>
  <c r="G62" i="1"/>
  <c r="F62" i="1"/>
  <c r="E62" i="1"/>
  <c r="D62" i="1"/>
  <c r="K61" i="1"/>
  <c r="J61" i="1"/>
  <c r="K60" i="1"/>
  <c r="J60" i="1"/>
  <c r="I59" i="1"/>
  <c r="H59" i="1"/>
  <c r="G59" i="1"/>
  <c r="F59" i="1"/>
  <c r="E59" i="1"/>
  <c r="D59" i="1"/>
  <c r="K58" i="1"/>
  <c r="J58" i="1"/>
  <c r="K57" i="1"/>
  <c r="J57" i="1"/>
  <c r="I56" i="1"/>
  <c r="H56" i="1"/>
  <c r="G56" i="1"/>
  <c r="F56" i="1"/>
  <c r="E56" i="1"/>
  <c r="D56" i="1"/>
  <c r="K55" i="1"/>
  <c r="J55" i="1"/>
  <c r="K54" i="1"/>
  <c r="J54" i="1"/>
  <c r="I51" i="1"/>
  <c r="H51" i="1"/>
  <c r="G51" i="1"/>
  <c r="F51" i="1"/>
  <c r="E51" i="1"/>
  <c r="D51" i="1"/>
  <c r="K50" i="1"/>
  <c r="J50" i="1"/>
  <c r="K49" i="1"/>
  <c r="J49" i="1"/>
  <c r="I48" i="1"/>
  <c r="H48" i="1"/>
  <c r="G48" i="1"/>
  <c r="F48" i="1"/>
  <c r="E48" i="1"/>
  <c r="D48" i="1"/>
  <c r="K47" i="1"/>
  <c r="J47" i="1"/>
  <c r="K46" i="1"/>
  <c r="J46" i="1"/>
  <c r="I45" i="1"/>
  <c r="H45" i="1"/>
  <c r="G45" i="1"/>
  <c r="F45" i="1"/>
  <c r="E45" i="1"/>
  <c r="D45" i="1"/>
  <c r="K44" i="1"/>
  <c r="J44" i="1"/>
  <c r="K43" i="1"/>
  <c r="J43" i="1"/>
  <c r="I42" i="1"/>
  <c r="H42" i="1"/>
  <c r="G42" i="1"/>
  <c r="F42" i="1"/>
  <c r="E42" i="1"/>
  <c r="D42" i="1"/>
  <c r="K41" i="1"/>
  <c r="J41" i="1"/>
  <c r="K40" i="1"/>
  <c r="J40" i="1"/>
  <c r="I39" i="1"/>
  <c r="H39" i="1"/>
  <c r="G39" i="1"/>
  <c r="F39" i="1"/>
  <c r="E39" i="1"/>
  <c r="D39" i="1"/>
  <c r="K38" i="1"/>
  <c r="J38" i="1"/>
  <c r="K37" i="1"/>
  <c r="J37" i="1"/>
  <c r="I36" i="1"/>
  <c r="H36" i="1"/>
  <c r="G36" i="1"/>
  <c r="F36" i="1"/>
  <c r="E36" i="1"/>
  <c r="D36" i="1"/>
  <c r="K35" i="1"/>
  <c r="J35" i="1"/>
  <c r="K34" i="1"/>
  <c r="J34" i="1"/>
  <c r="I33" i="1"/>
  <c r="I53" i="1" s="1"/>
  <c r="H33" i="1"/>
  <c r="H53" i="1" s="1"/>
  <c r="G33" i="1"/>
  <c r="F33" i="1"/>
  <c r="E33" i="1"/>
  <c r="E53" i="1" s="1"/>
  <c r="D33" i="1"/>
  <c r="J33" i="1" s="1"/>
  <c r="K32" i="1"/>
  <c r="J32" i="1"/>
  <c r="K31" i="1"/>
  <c r="J31" i="1"/>
  <c r="I30" i="1"/>
  <c r="H30" i="1"/>
  <c r="G30" i="1"/>
  <c r="F30" i="1"/>
  <c r="E30" i="1"/>
  <c r="D30" i="1"/>
  <c r="K29" i="1"/>
  <c r="J29" i="1"/>
  <c r="K28" i="1"/>
  <c r="J28" i="1"/>
  <c r="I25" i="1"/>
  <c r="H25" i="1"/>
  <c r="G25" i="1"/>
  <c r="F25" i="1"/>
  <c r="E25" i="1"/>
  <c r="D25" i="1"/>
  <c r="K24" i="1"/>
  <c r="J24" i="1"/>
  <c r="K23" i="1"/>
  <c r="J23" i="1"/>
  <c r="I22" i="1"/>
  <c r="H22" i="1"/>
  <c r="G22" i="1"/>
  <c r="F22" i="1"/>
  <c r="E22" i="1"/>
  <c r="D22" i="1"/>
  <c r="J22" i="1" s="1"/>
  <c r="K21" i="1"/>
  <c r="J21" i="1"/>
  <c r="K20" i="1"/>
  <c r="J20" i="1"/>
  <c r="I19" i="1"/>
  <c r="H19" i="1"/>
  <c r="G19" i="1"/>
  <c r="F19" i="1"/>
  <c r="E19" i="1"/>
  <c r="D19" i="1"/>
  <c r="K18" i="1"/>
  <c r="J18" i="1"/>
  <c r="K17" i="1"/>
  <c r="J17" i="1"/>
  <c r="I16" i="1"/>
  <c r="H16" i="1"/>
  <c r="G16" i="1"/>
  <c r="F16" i="1"/>
  <c r="E16" i="1"/>
  <c r="D16" i="1"/>
  <c r="J16" i="1" s="1"/>
  <c r="K15" i="1"/>
  <c r="J15" i="1"/>
  <c r="K14" i="1"/>
  <c r="J14" i="1"/>
  <c r="K8" i="1"/>
  <c r="K9" i="1"/>
  <c r="K11" i="1"/>
  <c r="K12" i="1"/>
  <c r="J8" i="1"/>
  <c r="J9" i="1"/>
  <c r="J11" i="1"/>
  <c r="J12" i="1"/>
  <c r="E13" i="1"/>
  <c r="F13" i="1"/>
  <c r="F27" i="1" s="1"/>
  <c r="G13" i="1"/>
  <c r="H13" i="1"/>
  <c r="I13" i="1"/>
  <c r="D13" i="1"/>
  <c r="K13" i="1" s="1"/>
  <c r="E10" i="1"/>
  <c r="F10" i="1"/>
  <c r="G10" i="1"/>
  <c r="G26" i="1" s="1"/>
  <c r="H10" i="1"/>
  <c r="I10" i="1"/>
  <c r="D10" i="1"/>
  <c r="E7" i="1"/>
  <c r="F7" i="1"/>
  <c r="G7" i="1"/>
  <c r="H7" i="1"/>
  <c r="I7" i="1"/>
  <c r="D7" i="1"/>
  <c r="K3" i="1"/>
  <c r="K5" i="1"/>
  <c r="K6" i="1"/>
  <c r="J3" i="1"/>
  <c r="J5" i="1"/>
  <c r="J6" i="1"/>
  <c r="F4" i="1"/>
  <c r="G4" i="1"/>
  <c r="H4" i="1"/>
  <c r="I4" i="1"/>
  <c r="E4" i="1"/>
  <c r="E26" i="1" s="1"/>
  <c r="D4" i="1"/>
  <c r="K2" i="1"/>
  <c r="J2" i="1"/>
  <c r="I26" i="1" l="1"/>
  <c r="H26" i="1"/>
  <c r="H27" i="1"/>
  <c r="G27" i="1"/>
  <c r="G79" i="1"/>
  <c r="K7" i="1"/>
  <c r="I27" i="1"/>
  <c r="E27" i="1"/>
  <c r="F26" i="1"/>
  <c r="K77" i="1"/>
  <c r="E79" i="1"/>
  <c r="D26" i="1"/>
  <c r="K26" i="1"/>
  <c r="J26" i="1"/>
  <c r="D27" i="1"/>
  <c r="G53" i="1"/>
  <c r="K10" i="1"/>
  <c r="J62" i="1"/>
  <c r="K74" i="1"/>
  <c r="J77" i="1"/>
  <c r="K68" i="1"/>
  <c r="K71" i="1"/>
  <c r="H79" i="1"/>
  <c r="K65" i="1"/>
  <c r="D79" i="1"/>
  <c r="F79" i="1"/>
  <c r="I79" i="1"/>
  <c r="K62" i="1"/>
  <c r="K56" i="1"/>
  <c r="E78" i="1"/>
  <c r="H78" i="1"/>
  <c r="F78" i="1"/>
  <c r="I78" i="1"/>
  <c r="G78" i="1"/>
  <c r="J68" i="1"/>
  <c r="J59" i="1"/>
  <c r="D78" i="1"/>
  <c r="J74" i="1"/>
  <c r="K59" i="1"/>
  <c r="J65" i="1"/>
  <c r="J56" i="1"/>
  <c r="J71" i="1"/>
  <c r="K51" i="1"/>
  <c r="K48" i="1"/>
  <c r="J51" i="1"/>
  <c r="K45" i="1"/>
  <c r="K42" i="1"/>
  <c r="F53" i="1"/>
  <c r="K36" i="1"/>
  <c r="K39" i="1"/>
  <c r="J36" i="1"/>
  <c r="K30" i="1"/>
  <c r="G52" i="1"/>
  <c r="I52" i="1"/>
  <c r="E52" i="1"/>
  <c r="H52" i="1"/>
  <c r="F52" i="1"/>
  <c r="D52" i="1"/>
  <c r="K33" i="1"/>
  <c r="D53" i="1"/>
  <c r="J39" i="1"/>
  <c r="J42" i="1"/>
  <c r="J48" i="1"/>
  <c r="J30" i="1"/>
  <c r="J45" i="1"/>
  <c r="K25" i="1"/>
  <c r="K19" i="1"/>
  <c r="J13" i="1"/>
  <c r="J10" i="1"/>
  <c r="K22" i="1"/>
  <c r="J25" i="1"/>
  <c r="K16" i="1"/>
  <c r="J19" i="1"/>
  <c r="J7" i="1"/>
  <c r="K4" i="1"/>
  <c r="J4" i="1"/>
  <c r="J27" i="1" l="1"/>
  <c r="K27" i="1"/>
  <c r="K79" i="1"/>
  <c r="J79" i="1"/>
  <c r="J78" i="1"/>
  <c r="K78" i="1"/>
  <c r="J52" i="1"/>
  <c r="K52" i="1"/>
  <c r="K53" i="1"/>
  <c r="J53" i="1"/>
</calcChain>
</file>

<file path=xl/sharedStrings.xml><?xml version="1.0" encoding="utf-8"?>
<sst xmlns="http://schemas.openxmlformats.org/spreadsheetml/2006/main" count="245" uniqueCount="25">
  <si>
    <t>医生正确率</t>
    <phoneticPr fontId="1" type="noConversion"/>
  </si>
  <si>
    <t>交互模式</t>
    <phoneticPr fontId="1" type="noConversion"/>
  </si>
  <si>
    <t>所有模式</t>
    <phoneticPr fontId="1" type="noConversion"/>
  </si>
  <si>
    <t>医生职称</t>
    <phoneticPr fontId="1" type="noConversion"/>
  </si>
  <si>
    <t>低信息量、低阅读成本</t>
  </si>
  <si>
    <t>低信息量、高阅读成本</t>
  </si>
  <si>
    <t>高信息量、高阅读成本</t>
  </si>
  <si>
    <t>高信息量、低阅读成本</t>
  </si>
  <si>
    <t>医生初次判断正确</t>
    <phoneticPr fontId="1" type="noConversion"/>
  </si>
  <si>
    <t>医生初次判断错误</t>
    <phoneticPr fontId="1" type="noConversion"/>
  </si>
  <si>
    <t>模型提供结果后正确率</t>
    <phoneticPr fontId="1" type="noConversion"/>
  </si>
  <si>
    <t>模型提供结果后未修改，但更确信正确判断/怀疑错误判断</t>
    <phoneticPr fontId="1" type="noConversion"/>
  </si>
  <si>
    <t>模型提供结果后，修改为正确判断</t>
    <phoneticPr fontId="1" type="noConversion"/>
  </si>
  <si>
    <t>模型提供结果后，修改为错误判断</t>
    <phoneticPr fontId="1" type="noConversion"/>
  </si>
  <si>
    <t>模型提供结果后未修改，但更确信错误判断/怀疑正确判断</t>
    <phoneticPr fontId="1" type="noConversion"/>
  </si>
  <si>
    <t>初级医生</t>
  </si>
  <si>
    <t>中级医生</t>
  </si>
  <si>
    <t>高级医生</t>
  </si>
  <si>
    <t>模型对案例判决及确信程度</t>
  </si>
  <si>
    <t>高风险+确信程度高</t>
  </si>
  <si>
    <t>低风险+确信程度高</t>
  </si>
  <si>
    <t>所有风险+确信程度高</t>
  </si>
  <si>
    <t>高风险+确信程度低</t>
  </si>
  <si>
    <t>低风险+确信程度低</t>
  </si>
  <si>
    <t>所有风险+确信程度低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</si>
</sst>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.5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tabSelected="1" workbookViewId="0">
      <selection activeCell="C1" sqref="C1:C1048576"/>
    </sheetView>
  </sheetViews>
  <sheetFormatPr defaultRowHeight="14" x14ac:dyDescent="0.3"/>
  <cols>
    <col min="1" max="2" width="8.6640625" style="1"/>
    <col min="3" max="3" width="10.9140625" style="1" customWidth="1"/>
    <col min="4" max="9" width="8.6640625" style="1"/>
    <col min="10" max="10" width="10.83203125" style="1" bestFit="1" customWidth="1"/>
    <col min="11" max="16384" width="8.6640625" style="1"/>
  </cols>
  <sheetData>
    <row r="1" spans="1:11" ht="94.5" x14ac:dyDescent="0.3">
      <c r="A1" s="1" t="s">
        <v>3</v>
      </c>
      <c r="B1" s="1" t="s">
        <v>1</v>
      </c>
      <c r="C1" s="2" t="s">
        <v>18</v>
      </c>
      <c r="D1" s="2" t="s">
        <v>8</v>
      </c>
      <c r="E1" s="2" t="s">
        <v>9</v>
      </c>
      <c r="F1" s="2" t="s">
        <v>12</v>
      </c>
      <c r="G1" s="2" t="s">
        <v>13</v>
      </c>
      <c r="H1" s="2" t="s">
        <v>11</v>
      </c>
      <c r="I1" s="2" t="s">
        <v>14</v>
      </c>
      <c r="J1" s="2" t="s">
        <v>0</v>
      </c>
      <c r="K1" s="2" t="s">
        <v>10</v>
      </c>
    </row>
    <row r="2" spans="1:11" ht="42" x14ac:dyDescent="0.3">
      <c r="A2" s="1" t="s">
        <v>15</v>
      </c>
      <c r="B2" s="1" t="s">
        <v>4</v>
      </c>
      <c r="C2" s="2" t="s">
        <v>19</v>
      </c>
      <c r="D2" s="2">
        <v>67</v>
      </c>
      <c r="E2" s="2">
        <v>9</v>
      </c>
      <c r="F2" s="2">
        <v>2</v>
      </c>
      <c r="G2" s="2">
        <v>0</v>
      </c>
      <c r="H2" s="2">
        <v>12</v>
      </c>
      <c r="I2" s="2">
        <v>1</v>
      </c>
      <c r="J2" s="2">
        <f t="shared" ref="J2:J7" si="0">ROUND(D2/(D2+E2),2)</f>
        <v>0.88</v>
      </c>
      <c r="K2" s="2">
        <f t="shared" ref="K2:K7" si="1">ROUND((D2+F2-G2)/(D2+E2),2)</f>
        <v>0.91</v>
      </c>
    </row>
    <row r="3" spans="1:11" ht="42" x14ac:dyDescent="0.3">
      <c r="A3" s="1" t="s">
        <v>15</v>
      </c>
      <c r="B3" s="1" t="s">
        <v>4</v>
      </c>
      <c r="C3" s="2" t="s">
        <v>20</v>
      </c>
      <c r="D3" s="2">
        <v>74</v>
      </c>
      <c r="E3" s="2">
        <v>5</v>
      </c>
      <c r="F3" s="2">
        <v>4</v>
      </c>
      <c r="G3" s="2">
        <v>1</v>
      </c>
      <c r="H3" s="2">
        <v>17</v>
      </c>
      <c r="I3" s="2">
        <v>1</v>
      </c>
      <c r="J3" s="2">
        <f t="shared" si="0"/>
        <v>0.94</v>
      </c>
      <c r="K3" s="2">
        <f t="shared" si="1"/>
        <v>0.97</v>
      </c>
    </row>
    <row r="4" spans="1:11" ht="42" x14ac:dyDescent="0.3">
      <c r="A4" s="1" t="s">
        <v>15</v>
      </c>
      <c r="B4" s="1" t="s">
        <v>4</v>
      </c>
      <c r="C4" s="2" t="s">
        <v>21</v>
      </c>
      <c r="D4" s="2">
        <f>D2+D3</f>
        <v>141</v>
      </c>
      <c r="E4" s="2">
        <f>E2+E3</f>
        <v>14</v>
      </c>
      <c r="F4" s="2">
        <f t="shared" ref="F4:I4" si="2">F2+F3</f>
        <v>6</v>
      </c>
      <c r="G4" s="2">
        <f t="shared" si="2"/>
        <v>1</v>
      </c>
      <c r="H4" s="2">
        <f t="shared" si="2"/>
        <v>29</v>
      </c>
      <c r="I4" s="2">
        <f t="shared" si="2"/>
        <v>2</v>
      </c>
      <c r="J4" s="2">
        <f t="shared" si="0"/>
        <v>0.91</v>
      </c>
      <c r="K4" s="2">
        <f t="shared" si="1"/>
        <v>0.94</v>
      </c>
    </row>
    <row r="5" spans="1:11" ht="42" x14ac:dyDescent="0.3">
      <c r="A5" s="1" t="s">
        <v>15</v>
      </c>
      <c r="B5" s="1" t="s">
        <v>4</v>
      </c>
      <c r="C5" s="2" t="s">
        <v>22</v>
      </c>
      <c r="D5" s="2">
        <v>30</v>
      </c>
      <c r="E5" s="2">
        <v>46</v>
      </c>
      <c r="F5" s="2">
        <v>7</v>
      </c>
      <c r="G5" s="2">
        <v>7</v>
      </c>
      <c r="H5" s="2">
        <v>3</v>
      </c>
      <c r="I5" s="2">
        <v>9</v>
      </c>
      <c r="J5" s="2">
        <f t="shared" si="0"/>
        <v>0.39</v>
      </c>
      <c r="K5" s="2">
        <f t="shared" si="1"/>
        <v>0.39</v>
      </c>
    </row>
    <row r="6" spans="1:11" ht="42" x14ac:dyDescent="0.3">
      <c r="A6" s="1" t="s">
        <v>15</v>
      </c>
      <c r="B6" s="1" t="s">
        <v>4</v>
      </c>
      <c r="C6" s="2" t="s">
        <v>23</v>
      </c>
      <c r="D6" s="2">
        <v>33</v>
      </c>
      <c r="E6" s="2">
        <v>43</v>
      </c>
      <c r="F6" s="2">
        <v>3</v>
      </c>
      <c r="G6" s="2">
        <v>7</v>
      </c>
      <c r="H6" s="2">
        <v>5</v>
      </c>
      <c r="I6" s="2">
        <v>11</v>
      </c>
      <c r="J6" s="2">
        <f t="shared" si="0"/>
        <v>0.43</v>
      </c>
      <c r="K6" s="2">
        <f t="shared" si="1"/>
        <v>0.38</v>
      </c>
    </row>
    <row r="7" spans="1:11" ht="32" customHeight="1" x14ac:dyDescent="0.3">
      <c r="A7" s="1" t="s">
        <v>15</v>
      </c>
      <c r="B7" s="1" t="s">
        <v>4</v>
      </c>
      <c r="C7" s="2" t="s">
        <v>24</v>
      </c>
      <c r="D7" s="2">
        <f>D5+D6</f>
        <v>63</v>
      </c>
      <c r="E7" s="2">
        <f t="shared" ref="E7:I7" si="3">E5+E6</f>
        <v>89</v>
      </c>
      <c r="F7" s="2">
        <f t="shared" si="3"/>
        <v>10</v>
      </c>
      <c r="G7" s="2">
        <f t="shared" si="3"/>
        <v>14</v>
      </c>
      <c r="H7" s="2">
        <f t="shared" si="3"/>
        <v>8</v>
      </c>
      <c r="I7" s="2">
        <f t="shared" si="3"/>
        <v>20</v>
      </c>
      <c r="J7" s="2">
        <f t="shared" si="0"/>
        <v>0.41</v>
      </c>
      <c r="K7" s="2">
        <f t="shared" si="1"/>
        <v>0.39</v>
      </c>
    </row>
    <row r="8" spans="1:11" ht="42" x14ac:dyDescent="0.3">
      <c r="A8" s="1" t="s">
        <v>15</v>
      </c>
      <c r="B8" s="1" t="s">
        <v>5</v>
      </c>
      <c r="C8" s="2" t="s">
        <v>19</v>
      </c>
      <c r="D8" s="2">
        <v>57</v>
      </c>
      <c r="E8" s="2">
        <v>4</v>
      </c>
      <c r="F8" s="2">
        <v>1</v>
      </c>
      <c r="G8" s="2">
        <v>0</v>
      </c>
      <c r="H8" s="2">
        <v>3</v>
      </c>
      <c r="I8" s="2">
        <v>1</v>
      </c>
      <c r="J8" s="2">
        <f t="shared" ref="J8:J13" si="4">ROUND(D8/(D8+E8),2)</f>
        <v>0.93</v>
      </c>
      <c r="K8" s="2">
        <f t="shared" ref="K8:K13" si="5">ROUND((D8+F8-G8)/(D8+E8),2)</f>
        <v>0.95</v>
      </c>
    </row>
    <row r="9" spans="1:11" ht="42" x14ac:dyDescent="0.3">
      <c r="A9" s="1" t="s">
        <v>15</v>
      </c>
      <c r="B9" s="1" t="s">
        <v>5</v>
      </c>
      <c r="C9" s="2" t="s">
        <v>20</v>
      </c>
      <c r="D9" s="2">
        <v>53</v>
      </c>
      <c r="E9" s="2">
        <v>7</v>
      </c>
      <c r="F9" s="2">
        <v>2</v>
      </c>
      <c r="G9" s="2">
        <v>0</v>
      </c>
      <c r="H9" s="2">
        <v>0</v>
      </c>
      <c r="I9" s="2">
        <v>0</v>
      </c>
      <c r="J9" s="2">
        <f t="shared" si="4"/>
        <v>0.88</v>
      </c>
      <c r="K9" s="2">
        <f t="shared" si="5"/>
        <v>0.92</v>
      </c>
    </row>
    <row r="10" spans="1:11" ht="42" x14ac:dyDescent="0.3">
      <c r="A10" s="1" t="s">
        <v>15</v>
      </c>
      <c r="B10" s="1" t="s">
        <v>5</v>
      </c>
      <c r="C10" s="2" t="s">
        <v>21</v>
      </c>
      <c r="D10" s="2">
        <f>D8+D9</f>
        <v>110</v>
      </c>
      <c r="E10" s="2">
        <f t="shared" ref="E10:I10" si="6">E8+E9</f>
        <v>11</v>
      </c>
      <c r="F10" s="2">
        <f t="shared" si="6"/>
        <v>3</v>
      </c>
      <c r="G10" s="2">
        <f t="shared" si="6"/>
        <v>0</v>
      </c>
      <c r="H10" s="2">
        <f t="shared" si="6"/>
        <v>3</v>
      </c>
      <c r="I10" s="2">
        <f t="shared" si="6"/>
        <v>1</v>
      </c>
      <c r="J10" s="2">
        <f t="shared" si="4"/>
        <v>0.91</v>
      </c>
      <c r="K10" s="2">
        <f t="shared" si="5"/>
        <v>0.93</v>
      </c>
    </row>
    <row r="11" spans="1:11" ht="42" x14ac:dyDescent="0.3">
      <c r="A11" s="1" t="s">
        <v>15</v>
      </c>
      <c r="B11" s="1" t="s">
        <v>5</v>
      </c>
      <c r="C11" s="2" t="s">
        <v>22</v>
      </c>
      <c r="D11" s="2">
        <v>24</v>
      </c>
      <c r="E11" s="2">
        <v>40</v>
      </c>
      <c r="F11" s="2">
        <v>2</v>
      </c>
      <c r="G11" s="2">
        <v>3</v>
      </c>
      <c r="H11" s="2">
        <v>0</v>
      </c>
      <c r="I11" s="2">
        <v>1</v>
      </c>
      <c r="J11" s="2">
        <f t="shared" si="4"/>
        <v>0.38</v>
      </c>
      <c r="K11" s="2">
        <f t="shared" si="5"/>
        <v>0.36</v>
      </c>
    </row>
    <row r="12" spans="1:11" ht="42" x14ac:dyDescent="0.3">
      <c r="A12" s="1" t="s">
        <v>15</v>
      </c>
      <c r="B12" s="1" t="s">
        <v>5</v>
      </c>
      <c r="C12" s="2" t="s">
        <v>23</v>
      </c>
      <c r="D12" s="2">
        <v>27</v>
      </c>
      <c r="E12" s="2">
        <v>32</v>
      </c>
      <c r="F12" s="2">
        <v>2</v>
      </c>
      <c r="G12" s="2">
        <v>6</v>
      </c>
      <c r="H12" s="2">
        <v>0</v>
      </c>
      <c r="I12" s="2">
        <v>1</v>
      </c>
      <c r="J12" s="2">
        <f t="shared" si="4"/>
        <v>0.46</v>
      </c>
      <c r="K12" s="2">
        <f t="shared" si="5"/>
        <v>0.39</v>
      </c>
    </row>
    <row r="13" spans="1:11" ht="42" x14ac:dyDescent="0.3">
      <c r="A13" s="1" t="s">
        <v>15</v>
      </c>
      <c r="B13" s="1" t="s">
        <v>5</v>
      </c>
      <c r="C13" s="2" t="s">
        <v>24</v>
      </c>
      <c r="D13" s="2">
        <f>D11+D12</f>
        <v>51</v>
      </c>
      <c r="E13" s="2">
        <f t="shared" ref="E13:I13" si="7">E11+E12</f>
        <v>72</v>
      </c>
      <c r="F13" s="2">
        <f t="shared" si="7"/>
        <v>4</v>
      </c>
      <c r="G13" s="2">
        <f t="shared" si="7"/>
        <v>9</v>
      </c>
      <c r="H13" s="2">
        <f t="shared" si="7"/>
        <v>0</v>
      </c>
      <c r="I13" s="2">
        <f t="shared" si="7"/>
        <v>2</v>
      </c>
      <c r="J13" s="2">
        <f t="shared" si="4"/>
        <v>0.41</v>
      </c>
      <c r="K13" s="2">
        <f t="shared" si="5"/>
        <v>0.37</v>
      </c>
    </row>
    <row r="14" spans="1:11" ht="42" x14ac:dyDescent="0.3">
      <c r="A14" s="1" t="s">
        <v>15</v>
      </c>
      <c r="B14" s="1" t="s">
        <v>7</v>
      </c>
      <c r="C14" s="2" t="s">
        <v>19</v>
      </c>
      <c r="D14" s="2">
        <v>57</v>
      </c>
      <c r="E14" s="2">
        <v>4</v>
      </c>
      <c r="F14" s="2">
        <v>1</v>
      </c>
      <c r="G14" s="2">
        <v>0</v>
      </c>
      <c r="H14" s="2">
        <v>3</v>
      </c>
      <c r="I14" s="2">
        <v>1</v>
      </c>
      <c r="J14" s="2">
        <f t="shared" ref="J14:J27" si="8">ROUND(D14/(D14+E14),2)</f>
        <v>0.93</v>
      </c>
      <c r="K14" s="2">
        <f t="shared" ref="K14:K27" si="9">ROUND((D14+F14-G14)/(D14+E14),2)</f>
        <v>0.95</v>
      </c>
    </row>
    <row r="15" spans="1:11" ht="42" x14ac:dyDescent="0.3">
      <c r="A15" s="1" t="s">
        <v>15</v>
      </c>
      <c r="B15" s="1" t="s">
        <v>7</v>
      </c>
      <c r="C15" s="2" t="s">
        <v>20</v>
      </c>
      <c r="D15" s="2">
        <v>53</v>
      </c>
      <c r="E15" s="2">
        <v>7</v>
      </c>
      <c r="F15" s="2">
        <v>2</v>
      </c>
      <c r="G15" s="2">
        <v>0</v>
      </c>
      <c r="H15" s="2">
        <v>0</v>
      </c>
      <c r="I15" s="2">
        <v>0</v>
      </c>
      <c r="J15" s="2">
        <f t="shared" si="8"/>
        <v>0.88</v>
      </c>
      <c r="K15" s="2">
        <f t="shared" si="9"/>
        <v>0.92</v>
      </c>
    </row>
    <row r="16" spans="1:11" ht="42" x14ac:dyDescent="0.3">
      <c r="A16" s="1" t="s">
        <v>15</v>
      </c>
      <c r="B16" s="1" t="s">
        <v>7</v>
      </c>
      <c r="C16" s="2" t="s">
        <v>21</v>
      </c>
      <c r="D16" s="2">
        <f>D14+D15</f>
        <v>110</v>
      </c>
      <c r="E16" s="2">
        <f t="shared" ref="E16" si="10">E14+E15</f>
        <v>11</v>
      </c>
      <c r="F16" s="2">
        <f t="shared" ref="F16" si="11">F14+F15</f>
        <v>3</v>
      </c>
      <c r="G16" s="2">
        <f t="shared" ref="G16" si="12">G14+G15</f>
        <v>0</v>
      </c>
      <c r="H16" s="2">
        <f t="shared" ref="H16" si="13">H14+H15</f>
        <v>3</v>
      </c>
      <c r="I16" s="2">
        <f t="shared" ref="I16" si="14">I14+I15</f>
        <v>1</v>
      </c>
      <c r="J16" s="2">
        <f t="shared" si="8"/>
        <v>0.91</v>
      </c>
      <c r="K16" s="2">
        <f t="shared" si="9"/>
        <v>0.93</v>
      </c>
    </row>
    <row r="17" spans="1:11" ht="42" x14ac:dyDescent="0.3">
      <c r="A17" s="1" t="s">
        <v>15</v>
      </c>
      <c r="B17" s="1" t="s">
        <v>7</v>
      </c>
      <c r="C17" s="2" t="s">
        <v>22</v>
      </c>
      <c r="D17" s="2">
        <v>24</v>
      </c>
      <c r="E17" s="2">
        <v>40</v>
      </c>
      <c r="F17" s="2">
        <v>2</v>
      </c>
      <c r="G17" s="2">
        <v>3</v>
      </c>
      <c r="H17" s="2">
        <v>0</v>
      </c>
      <c r="I17" s="2">
        <v>1</v>
      </c>
      <c r="J17" s="2">
        <f t="shared" si="8"/>
        <v>0.38</v>
      </c>
      <c r="K17" s="2">
        <f t="shared" si="9"/>
        <v>0.36</v>
      </c>
    </row>
    <row r="18" spans="1:11" ht="42" x14ac:dyDescent="0.3">
      <c r="A18" s="1" t="s">
        <v>15</v>
      </c>
      <c r="B18" s="1" t="s">
        <v>7</v>
      </c>
      <c r="C18" s="2" t="s">
        <v>23</v>
      </c>
      <c r="D18" s="2">
        <v>27</v>
      </c>
      <c r="E18" s="2">
        <v>32</v>
      </c>
      <c r="F18" s="2">
        <v>2</v>
      </c>
      <c r="G18" s="2">
        <v>6</v>
      </c>
      <c r="H18" s="2">
        <v>0</v>
      </c>
      <c r="I18" s="2">
        <v>1</v>
      </c>
      <c r="J18" s="2">
        <f t="shared" si="8"/>
        <v>0.46</v>
      </c>
      <c r="K18" s="2">
        <f t="shared" si="9"/>
        <v>0.39</v>
      </c>
    </row>
    <row r="19" spans="1:11" ht="42" x14ac:dyDescent="0.3">
      <c r="A19" s="1" t="s">
        <v>15</v>
      </c>
      <c r="B19" s="1" t="s">
        <v>7</v>
      </c>
      <c r="C19" s="2" t="s">
        <v>24</v>
      </c>
      <c r="D19" s="2">
        <f>D17+D18</f>
        <v>51</v>
      </c>
      <c r="E19" s="2">
        <f t="shared" ref="E19" si="15">E17+E18</f>
        <v>72</v>
      </c>
      <c r="F19" s="2">
        <f t="shared" ref="F19" si="16">F17+F18</f>
        <v>4</v>
      </c>
      <c r="G19" s="2">
        <f t="shared" ref="G19" si="17">G17+G18</f>
        <v>9</v>
      </c>
      <c r="H19" s="2">
        <f t="shared" ref="H19" si="18">H17+H18</f>
        <v>0</v>
      </c>
      <c r="I19" s="2">
        <f t="shared" ref="I19" si="19">I17+I18</f>
        <v>2</v>
      </c>
      <c r="J19" s="2">
        <f t="shared" si="8"/>
        <v>0.41</v>
      </c>
      <c r="K19" s="2">
        <f t="shared" si="9"/>
        <v>0.37</v>
      </c>
    </row>
    <row r="20" spans="1:11" ht="42" x14ac:dyDescent="0.3">
      <c r="A20" s="1" t="s">
        <v>15</v>
      </c>
      <c r="B20" s="1" t="s">
        <v>6</v>
      </c>
      <c r="C20" s="2" t="s">
        <v>19</v>
      </c>
      <c r="D20" s="2">
        <v>39</v>
      </c>
      <c r="E20" s="2">
        <v>14</v>
      </c>
      <c r="F20" s="2">
        <v>2</v>
      </c>
      <c r="G20" s="2">
        <v>0</v>
      </c>
      <c r="H20" s="2">
        <v>2</v>
      </c>
      <c r="I20" s="2">
        <v>0</v>
      </c>
      <c r="J20" s="2">
        <f t="shared" si="8"/>
        <v>0.74</v>
      </c>
      <c r="K20" s="2">
        <f t="shared" si="9"/>
        <v>0.77</v>
      </c>
    </row>
    <row r="21" spans="1:11" ht="42" x14ac:dyDescent="0.3">
      <c r="A21" s="1" t="s">
        <v>15</v>
      </c>
      <c r="B21" s="1" t="s">
        <v>6</v>
      </c>
      <c r="C21" s="2" t="s">
        <v>20</v>
      </c>
      <c r="D21" s="2">
        <v>50</v>
      </c>
      <c r="E21" s="2">
        <v>0</v>
      </c>
      <c r="F21" s="2">
        <v>0</v>
      </c>
      <c r="G21" s="2">
        <v>0</v>
      </c>
      <c r="H21" s="2">
        <v>2</v>
      </c>
      <c r="I21" s="2">
        <v>0</v>
      </c>
      <c r="J21" s="2">
        <f t="shared" si="8"/>
        <v>1</v>
      </c>
      <c r="K21" s="2">
        <f t="shared" si="9"/>
        <v>1</v>
      </c>
    </row>
    <row r="22" spans="1:11" ht="42" x14ac:dyDescent="0.3">
      <c r="A22" s="1" t="s">
        <v>15</v>
      </c>
      <c r="B22" s="1" t="s">
        <v>6</v>
      </c>
      <c r="C22" s="2" t="s">
        <v>21</v>
      </c>
      <c r="D22" s="2">
        <f>D20+D21</f>
        <v>89</v>
      </c>
      <c r="E22" s="2">
        <f t="shared" ref="E22" si="20">E20+E21</f>
        <v>14</v>
      </c>
      <c r="F22" s="2">
        <f t="shared" ref="F22" si="21">F20+F21</f>
        <v>2</v>
      </c>
      <c r="G22" s="2">
        <f t="shared" ref="G22" si="22">G20+G21</f>
        <v>0</v>
      </c>
      <c r="H22" s="2">
        <f t="shared" ref="H22" si="23">H20+H21</f>
        <v>4</v>
      </c>
      <c r="I22" s="2">
        <f t="shared" ref="I22" si="24">I20+I21</f>
        <v>0</v>
      </c>
      <c r="J22" s="2">
        <f t="shared" si="8"/>
        <v>0.86</v>
      </c>
      <c r="K22" s="2">
        <f t="shared" si="9"/>
        <v>0.88</v>
      </c>
    </row>
    <row r="23" spans="1:11" ht="42" x14ac:dyDescent="0.3">
      <c r="A23" s="1" t="s">
        <v>15</v>
      </c>
      <c r="B23" s="1" t="s">
        <v>6</v>
      </c>
      <c r="C23" s="2" t="s">
        <v>22</v>
      </c>
      <c r="D23" s="2">
        <v>18</v>
      </c>
      <c r="E23" s="2">
        <v>31</v>
      </c>
      <c r="F23" s="2">
        <v>2</v>
      </c>
      <c r="G23" s="2">
        <v>3</v>
      </c>
      <c r="H23" s="2">
        <v>1</v>
      </c>
      <c r="I23" s="2">
        <v>2</v>
      </c>
      <c r="J23" s="2">
        <f t="shared" si="8"/>
        <v>0.37</v>
      </c>
      <c r="K23" s="2">
        <f t="shared" si="9"/>
        <v>0.35</v>
      </c>
    </row>
    <row r="24" spans="1:11" ht="42" x14ac:dyDescent="0.3">
      <c r="A24" s="1" t="s">
        <v>15</v>
      </c>
      <c r="B24" s="1" t="s">
        <v>6</v>
      </c>
      <c r="C24" s="2" t="s">
        <v>23</v>
      </c>
      <c r="D24" s="2">
        <v>24</v>
      </c>
      <c r="E24" s="2">
        <v>25</v>
      </c>
      <c r="F24" s="2">
        <v>1</v>
      </c>
      <c r="G24" s="2">
        <v>4</v>
      </c>
      <c r="H24" s="2">
        <v>0</v>
      </c>
      <c r="I24" s="2">
        <v>0</v>
      </c>
      <c r="J24" s="2">
        <f t="shared" si="8"/>
        <v>0.49</v>
      </c>
      <c r="K24" s="2">
        <f t="shared" si="9"/>
        <v>0.43</v>
      </c>
    </row>
    <row r="25" spans="1:11" ht="42" x14ac:dyDescent="0.3">
      <c r="A25" s="1" t="s">
        <v>15</v>
      </c>
      <c r="B25" s="1" t="s">
        <v>6</v>
      </c>
      <c r="C25" s="2" t="s">
        <v>24</v>
      </c>
      <c r="D25" s="2">
        <f>D23+D24</f>
        <v>42</v>
      </c>
      <c r="E25" s="2">
        <f t="shared" ref="E25" si="25">E23+E24</f>
        <v>56</v>
      </c>
      <c r="F25" s="2">
        <f t="shared" ref="F25" si="26">F23+F24</f>
        <v>3</v>
      </c>
      <c r="G25" s="2">
        <f t="shared" ref="G25" si="27">G23+G24</f>
        <v>7</v>
      </c>
      <c r="H25" s="2">
        <f t="shared" ref="H25" si="28">H23+H24</f>
        <v>1</v>
      </c>
      <c r="I25" s="2">
        <f t="shared" ref="I25" si="29">I23+I24</f>
        <v>2</v>
      </c>
      <c r="J25" s="2">
        <f t="shared" si="8"/>
        <v>0.43</v>
      </c>
      <c r="K25" s="2">
        <f t="shared" si="9"/>
        <v>0.39</v>
      </c>
    </row>
    <row r="26" spans="1:11" ht="28" x14ac:dyDescent="0.3">
      <c r="A26" s="1" t="s">
        <v>15</v>
      </c>
      <c r="B26" s="1" t="s">
        <v>2</v>
      </c>
      <c r="C26" s="1" t="s">
        <v>21</v>
      </c>
      <c r="D26" s="2">
        <f>D4+D10+D16+D22</f>
        <v>450</v>
      </c>
      <c r="E26" s="2">
        <f t="shared" ref="E26:I26" si="30">E4+E10+E16+E22</f>
        <v>50</v>
      </c>
      <c r="F26" s="2">
        <f t="shared" si="30"/>
        <v>14</v>
      </c>
      <c r="G26" s="2">
        <f t="shared" si="30"/>
        <v>1</v>
      </c>
      <c r="H26" s="2">
        <f t="shared" si="30"/>
        <v>39</v>
      </c>
      <c r="I26" s="2">
        <f t="shared" si="30"/>
        <v>4</v>
      </c>
      <c r="J26" s="2">
        <f t="shared" si="8"/>
        <v>0.9</v>
      </c>
      <c r="K26" s="2">
        <f t="shared" si="9"/>
        <v>0.93</v>
      </c>
    </row>
    <row r="27" spans="1:11" ht="28" x14ac:dyDescent="0.3">
      <c r="A27" s="1" t="s">
        <v>15</v>
      </c>
      <c r="B27" s="1" t="s">
        <v>2</v>
      </c>
      <c r="C27" s="1" t="s">
        <v>24</v>
      </c>
      <c r="D27" s="2">
        <f>D7+D13+D19+D25</f>
        <v>207</v>
      </c>
      <c r="E27" s="2">
        <f t="shared" ref="E27:I27" si="31">E7+E13+E19+E25</f>
        <v>289</v>
      </c>
      <c r="F27" s="2">
        <f t="shared" si="31"/>
        <v>21</v>
      </c>
      <c r="G27" s="2">
        <f t="shared" si="31"/>
        <v>39</v>
      </c>
      <c r="H27" s="2">
        <f t="shared" si="31"/>
        <v>9</v>
      </c>
      <c r="I27" s="2">
        <f t="shared" si="31"/>
        <v>26</v>
      </c>
      <c r="J27" s="2">
        <f t="shared" si="8"/>
        <v>0.42</v>
      </c>
      <c r="K27" s="2">
        <f t="shared" si="9"/>
        <v>0.38</v>
      </c>
    </row>
    <row r="28" spans="1:11" ht="42" x14ac:dyDescent="0.3">
      <c r="A28" s="1" t="s">
        <v>16</v>
      </c>
      <c r="B28" s="1" t="s">
        <v>4</v>
      </c>
      <c r="C28" s="2" t="s">
        <v>19</v>
      </c>
      <c r="D28" s="2">
        <v>88</v>
      </c>
      <c r="E28" s="2">
        <v>12</v>
      </c>
      <c r="F28" s="2">
        <v>5</v>
      </c>
      <c r="G28" s="2">
        <v>0</v>
      </c>
      <c r="H28" s="2">
        <v>3</v>
      </c>
      <c r="I28" s="2">
        <v>3</v>
      </c>
      <c r="J28" s="2">
        <f t="shared" ref="J28:J33" si="32">ROUND(D28/(D28+E28),2)</f>
        <v>0.88</v>
      </c>
      <c r="K28" s="2">
        <f t="shared" ref="K28:K33" si="33">ROUND((D28+F28-G28)/(D28+E28),2)</f>
        <v>0.93</v>
      </c>
    </row>
    <row r="29" spans="1:11" ht="42" x14ac:dyDescent="0.3">
      <c r="A29" s="1" t="s">
        <v>16</v>
      </c>
      <c r="B29" s="1" t="s">
        <v>4</v>
      </c>
      <c r="C29" s="2" t="s">
        <v>20</v>
      </c>
      <c r="D29" s="2">
        <v>89</v>
      </c>
      <c r="E29" s="2">
        <v>9</v>
      </c>
      <c r="F29" s="2">
        <v>1</v>
      </c>
      <c r="G29" s="2">
        <v>1</v>
      </c>
      <c r="H29" s="2">
        <v>8</v>
      </c>
      <c r="I29" s="2">
        <v>0</v>
      </c>
      <c r="J29" s="2">
        <f t="shared" si="32"/>
        <v>0.91</v>
      </c>
      <c r="K29" s="2">
        <f t="shared" si="33"/>
        <v>0.91</v>
      </c>
    </row>
    <row r="30" spans="1:11" ht="42" x14ac:dyDescent="0.3">
      <c r="A30" s="1" t="s">
        <v>16</v>
      </c>
      <c r="B30" s="1" t="s">
        <v>4</v>
      </c>
      <c r="C30" s="2" t="s">
        <v>21</v>
      </c>
      <c r="D30" s="2">
        <f>D28+D29</f>
        <v>177</v>
      </c>
      <c r="E30" s="2">
        <f>E28+E29</f>
        <v>21</v>
      </c>
      <c r="F30" s="2">
        <f t="shared" ref="F30" si="34">F28+F29</f>
        <v>6</v>
      </c>
      <c r="G30" s="2">
        <f t="shared" ref="G30" si="35">G28+G29</f>
        <v>1</v>
      </c>
      <c r="H30" s="2">
        <f t="shared" ref="H30" si="36">H28+H29</f>
        <v>11</v>
      </c>
      <c r="I30" s="2">
        <f t="shared" ref="I30" si="37">I28+I29</f>
        <v>3</v>
      </c>
      <c r="J30" s="2">
        <f t="shared" si="32"/>
        <v>0.89</v>
      </c>
      <c r="K30" s="2">
        <f t="shared" si="33"/>
        <v>0.92</v>
      </c>
    </row>
    <row r="31" spans="1:11" ht="42" x14ac:dyDescent="0.3">
      <c r="A31" s="1" t="s">
        <v>16</v>
      </c>
      <c r="B31" s="1" t="s">
        <v>4</v>
      </c>
      <c r="C31" s="2" t="s">
        <v>22</v>
      </c>
      <c r="D31" s="2">
        <v>38</v>
      </c>
      <c r="E31" s="2">
        <v>59</v>
      </c>
      <c r="F31" s="2">
        <v>1</v>
      </c>
      <c r="G31" s="2">
        <v>2</v>
      </c>
      <c r="H31" s="2">
        <v>2</v>
      </c>
      <c r="I31" s="2">
        <v>6</v>
      </c>
      <c r="J31" s="2">
        <f t="shared" si="32"/>
        <v>0.39</v>
      </c>
      <c r="K31" s="2">
        <f t="shared" si="33"/>
        <v>0.38</v>
      </c>
    </row>
    <row r="32" spans="1:11" ht="42" x14ac:dyDescent="0.3">
      <c r="A32" s="1" t="s">
        <v>16</v>
      </c>
      <c r="B32" s="1" t="s">
        <v>4</v>
      </c>
      <c r="C32" s="2" t="s">
        <v>23</v>
      </c>
      <c r="D32" s="2">
        <v>53</v>
      </c>
      <c r="E32" s="2">
        <v>48</v>
      </c>
      <c r="F32" s="2">
        <v>0</v>
      </c>
      <c r="G32" s="2">
        <v>1</v>
      </c>
      <c r="H32" s="2">
        <v>3</v>
      </c>
      <c r="I32" s="2">
        <v>5</v>
      </c>
      <c r="J32" s="2">
        <f t="shared" si="32"/>
        <v>0.52</v>
      </c>
      <c r="K32" s="2">
        <f t="shared" si="33"/>
        <v>0.51</v>
      </c>
    </row>
    <row r="33" spans="1:11" ht="42" x14ac:dyDescent="0.3">
      <c r="A33" s="1" t="s">
        <v>16</v>
      </c>
      <c r="B33" s="1" t="s">
        <v>4</v>
      </c>
      <c r="C33" s="2" t="s">
        <v>24</v>
      </c>
      <c r="D33" s="2">
        <f>D31+D32</f>
        <v>91</v>
      </c>
      <c r="E33" s="2">
        <f t="shared" ref="E33" si="38">E31+E32</f>
        <v>107</v>
      </c>
      <c r="F33" s="2">
        <f t="shared" ref="F33" si="39">F31+F32</f>
        <v>1</v>
      </c>
      <c r="G33" s="2">
        <f t="shared" ref="G33" si="40">G31+G32</f>
        <v>3</v>
      </c>
      <c r="H33" s="2">
        <f t="shared" ref="H33" si="41">H31+H32</f>
        <v>5</v>
      </c>
      <c r="I33" s="2">
        <f t="shared" ref="I33" si="42">I31+I32</f>
        <v>11</v>
      </c>
      <c r="J33" s="2">
        <f t="shared" si="32"/>
        <v>0.46</v>
      </c>
      <c r="K33" s="2">
        <f t="shared" si="33"/>
        <v>0.45</v>
      </c>
    </row>
    <row r="34" spans="1:11" ht="42" x14ac:dyDescent="0.3">
      <c r="A34" s="1" t="s">
        <v>16</v>
      </c>
      <c r="B34" s="1" t="s">
        <v>5</v>
      </c>
      <c r="C34" s="2" t="s">
        <v>19</v>
      </c>
      <c r="D34" s="2">
        <v>85</v>
      </c>
      <c r="E34" s="2">
        <v>6</v>
      </c>
      <c r="F34" s="2">
        <v>1</v>
      </c>
      <c r="G34" s="2">
        <v>0</v>
      </c>
      <c r="H34" s="2">
        <v>1</v>
      </c>
      <c r="I34" s="2">
        <v>0</v>
      </c>
      <c r="J34" s="2">
        <f t="shared" ref="J34:J53" si="43">ROUND(D34/(D34+E34),2)</f>
        <v>0.93</v>
      </c>
      <c r="K34" s="2">
        <f t="shared" ref="K34:K53" si="44">ROUND((D34+F34-G34)/(D34+E34),2)</f>
        <v>0.95</v>
      </c>
    </row>
    <row r="35" spans="1:11" ht="42" x14ac:dyDescent="0.3">
      <c r="A35" s="1" t="s">
        <v>16</v>
      </c>
      <c r="B35" s="1" t="s">
        <v>5</v>
      </c>
      <c r="C35" s="2" t="s">
        <v>20</v>
      </c>
      <c r="D35" s="2">
        <v>87</v>
      </c>
      <c r="E35" s="2">
        <v>4</v>
      </c>
      <c r="F35" s="2">
        <v>0</v>
      </c>
      <c r="G35" s="2">
        <v>2</v>
      </c>
      <c r="H35" s="2">
        <v>9</v>
      </c>
      <c r="I35" s="2">
        <v>0</v>
      </c>
      <c r="J35" s="2">
        <f t="shared" si="43"/>
        <v>0.96</v>
      </c>
      <c r="K35" s="2">
        <f t="shared" si="44"/>
        <v>0.93</v>
      </c>
    </row>
    <row r="36" spans="1:11" ht="42" x14ac:dyDescent="0.3">
      <c r="A36" s="1" t="s">
        <v>16</v>
      </c>
      <c r="B36" s="1" t="s">
        <v>5</v>
      </c>
      <c r="C36" s="2" t="s">
        <v>21</v>
      </c>
      <c r="D36" s="2">
        <f>D34+D35</f>
        <v>172</v>
      </c>
      <c r="E36" s="2">
        <f t="shared" ref="E36" si="45">E34+E35</f>
        <v>10</v>
      </c>
      <c r="F36" s="2">
        <f t="shared" ref="F36" si="46">F34+F35</f>
        <v>1</v>
      </c>
      <c r="G36" s="2">
        <f t="shared" ref="G36" si="47">G34+G35</f>
        <v>2</v>
      </c>
      <c r="H36" s="2">
        <f t="shared" ref="H36" si="48">H34+H35</f>
        <v>10</v>
      </c>
      <c r="I36" s="2">
        <f t="shared" ref="I36" si="49">I34+I35</f>
        <v>0</v>
      </c>
      <c r="J36" s="2">
        <f t="shared" si="43"/>
        <v>0.95</v>
      </c>
      <c r="K36" s="2">
        <f t="shared" si="44"/>
        <v>0.94</v>
      </c>
    </row>
    <row r="37" spans="1:11" ht="42" x14ac:dyDescent="0.3">
      <c r="A37" s="1" t="s">
        <v>16</v>
      </c>
      <c r="B37" s="1" t="s">
        <v>5</v>
      </c>
      <c r="C37" s="2" t="s">
        <v>22</v>
      </c>
      <c r="D37" s="2">
        <v>39</v>
      </c>
      <c r="E37" s="2">
        <v>58</v>
      </c>
      <c r="F37" s="2">
        <v>3</v>
      </c>
      <c r="G37" s="2">
        <v>3</v>
      </c>
      <c r="H37" s="2">
        <v>5</v>
      </c>
      <c r="I37" s="2">
        <v>8</v>
      </c>
      <c r="J37" s="2">
        <f t="shared" si="43"/>
        <v>0.4</v>
      </c>
      <c r="K37" s="2">
        <f t="shared" si="44"/>
        <v>0.4</v>
      </c>
    </row>
    <row r="38" spans="1:11" ht="42" x14ac:dyDescent="0.3">
      <c r="A38" s="1" t="s">
        <v>16</v>
      </c>
      <c r="B38" s="1" t="s">
        <v>5</v>
      </c>
      <c r="C38" s="2" t="s">
        <v>23</v>
      </c>
      <c r="D38" s="2">
        <v>37</v>
      </c>
      <c r="E38" s="2">
        <v>54</v>
      </c>
      <c r="F38" s="2">
        <v>3</v>
      </c>
      <c r="G38" s="2">
        <v>5</v>
      </c>
      <c r="H38" s="2">
        <v>1</v>
      </c>
      <c r="I38" s="2">
        <v>5</v>
      </c>
      <c r="J38" s="2">
        <f t="shared" si="43"/>
        <v>0.41</v>
      </c>
      <c r="K38" s="2">
        <f t="shared" si="44"/>
        <v>0.38</v>
      </c>
    </row>
    <row r="39" spans="1:11" ht="42" x14ac:dyDescent="0.3">
      <c r="A39" s="1" t="s">
        <v>16</v>
      </c>
      <c r="B39" s="1" t="s">
        <v>5</v>
      </c>
      <c r="C39" s="2" t="s">
        <v>24</v>
      </c>
      <c r="D39" s="2">
        <f>D37+D38</f>
        <v>76</v>
      </c>
      <c r="E39" s="2">
        <f t="shared" ref="E39" si="50">E37+E38</f>
        <v>112</v>
      </c>
      <c r="F39" s="2">
        <f t="shared" ref="F39" si="51">F37+F38</f>
        <v>6</v>
      </c>
      <c r="G39" s="2">
        <f t="shared" ref="G39" si="52">G37+G38</f>
        <v>8</v>
      </c>
      <c r="H39" s="2">
        <f t="shared" ref="H39" si="53">H37+H38</f>
        <v>6</v>
      </c>
      <c r="I39" s="2">
        <f t="shared" ref="I39" si="54">I37+I38</f>
        <v>13</v>
      </c>
      <c r="J39" s="2">
        <f t="shared" si="43"/>
        <v>0.4</v>
      </c>
      <c r="K39" s="2">
        <f t="shared" si="44"/>
        <v>0.39</v>
      </c>
    </row>
    <row r="40" spans="1:11" ht="42" x14ac:dyDescent="0.3">
      <c r="A40" s="1" t="s">
        <v>16</v>
      </c>
      <c r="B40" s="1" t="s">
        <v>7</v>
      </c>
      <c r="C40" s="2" t="s">
        <v>19</v>
      </c>
      <c r="D40" s="2">
        <v>69</v>
      </c>
      <c r="E40" s="2">
        <v>8</v>
      </c>
      <c r="F40" s="2">
        <v>5</v>
      </c>
      <c r="G40" s="2">
        <v>0</v>
      </c>
      <c r="H40" s="2">
        <v>5</v>
      </c>
      <c r="I40" s="2">
        <v>0</v>
      </c>
      <c r="J40" s="2">
        <f t="shared" si="43"/>
        <v>0.9</v>
      </c>
      <c r="K40" s="2">
        <f t="shared" si="44"/>
        <v>0.96</v>
      </c>
    </row>
    <row r="41" spans="1:11" ht="42" x14ac:dyDescent="0.3">
      <c r="A41" s="1" t="s">
        <v>16</v>
      </c>
      <c r="B41" s="1" t="s">
        <v>7</v>
      </c>
      <c r="C41" s="2" t="s">
        <v>20</v>
      </c>
      <c r="D41" s="2">
        <v>69</v>
      </c>
      <c r="E41" s="2">
        <v>4</v>
      </c>
      <c r="F41" s="2">
        <v>0</v>
      </c>
      <c r="G41" s="2">
        <v>1</v>
      </c>
      <c r="H41" s="2">
        <v>8</v>
      </c>
      <c r="I41" s="2">
        <v>1</v>
      </c>
      <c r="J41" s="2">
        <f t="shared" si="43"/>
        <v>0.95</v>
      </c>
      <c r="K41" s="2">
        <f t="shared" si="44"/>
        <v>0.93</v>
      </c>
    </row>
    <row r="42" spans="1:11" ht="42" x14ac:dyDescent="0.3">
      <c r="A42" s="1" t="s">
        <v>16</v>
      </c>
      <c r="B42" s="1" t="s">
        <v>7</v>
      </c>
      <c r="C42" s="2" t="s">
        <v>21</v>
      </c>
      <c r="D42" s="2">
        <f>D40+D41</f>
        <v>138</v>
      </c>
      <c r="E42" s="2">
        <f t="shared" ref="E42" si="55">E40+E41</f>
        <v>12</v>
      </c>
      <c r="F42" s="2">
        <f t="shared" ref="F42" si="56">F40+F41</f>
        <v>5</v>
      </c>
      <c r="G42" s="2">
        <f t="shared" ref="G42" si="57">G40+G41</f>
        <v>1</v>
      </c>
      <c r="H42" s="2">
        <f t="shared" ref="H42" si="58">H40+H41</f>
        <v>13</v>
      </c>
      <c r="I42" s="2">
        <f t="shared" ref="I42" si="59">I40+I41</f>
        <v>1</v>
      </c>
      <c r="J42" s="2">
        <f t="shared" si="43"/>
        <v>0.92</v>
      </c>
      <c r="K42" s="2">
        <f t="shared" si="44"/>
        <v>0.95</v>
      </c>
    </row>
    <row r="43" spans="1:11" ht="42" x14ac:dyDescent="0.3">
      <c r="A43" s="1" t="s">
        <v>16</v>
      </c>
      <c r="B43" s="1" t="s">
        <v>7</v>
      </c>
      <c r="C43" s="2" t="s">
        <v>22</v>
      </c>
      <c r="D43" s="2">
        <v>25</v>
      </c>
      <c r="E43" s="2">
        <v>50</v>
      </c>
      <c r="F43" s="2">
        <v>4</v>
      </c>
      <c r="G43" s="2">
        <v>3</v>
      </c>
      <c r="H43" s="2">
        <v>3</v>
      </c>
      <c r="I43" s="2">
        <v>8</v>
      </c>
      <c r="J43" s="2">
        <f t="shared" si="43"/>
        <v>0.33</v>
      </c>
      <c r="K43" s="2">
        <f t="shared" si="44"/>
        <v>0.35</v>
      </c>
    </row>
    <row r="44" spans="1:11" ht="42" x14ac:dyDescent="0.3">
      <c r="A44" s="1" t="s">
        <v>16</v>
      </c>
      <c r="B44" s="1" t="s">
        <v>7</v>
      </c>
      <c r="C44" s="2" t="s">
        <v>23</v>
      </c>
      <c r="D44" s="2">
        <v>40</v>
      </c>
      <c r="E44" s="2">
        <v>39</v>
      </c>
      <c r="F44" s="2">
        <v>1</v>
      </c>
      <c r="G44" s="2">
        <v>1</v>
      </c>
      <c r="H44" s="2">
        <v>2</v>
      </c>
      <c r="I44" s="2">
        <v>6</v>
      </c>
      <c r="J44" s="2">
        <f t="shared" si="43"/>
        <v>0.51</v>
      </c>
      <c r="K44" s="2">
        <f t="shared" si="44"/>
        <v>0.51</v>
      </c>
    </row>
    <row r="45" spans="1:11" ht="42" x14ac:dyDescent="0.3">
      <c r="A45" s="1" t="s">
        <v>16</v>
      </c>
      <c r="B45" s="1" t="s">
        <v>7</v>
      </c>
      <c r="C45" s="2" t="s">
        <v>24</v>
      </c>
      <c r="D45" s="2">
        <f>D43+D44</f>
        <v>65</v>
      </c>
      <c r="E45" s="2">
        <f t="shared" ref="E45" si="60">E43+E44</f>
        <v>89</v>
      </c>
      <c r="F45" s="2">
        <f t="shared" ref="F45" si="61">F43+F44</f>
        <v>5</v>
      </c>
      <c r="G45" s="2">
        <f t="shared" ref="G45" si="62">G43+G44</f>
        <v>4</v>
      </c>
      <c r="H45" s="2">
        <f t="shared" ref="H45" si="63">H43+H44</f>
        <v>5</v>
      </c>
      <c r="I45" s="2">
        <f t="shared" ref="I45" si="64">I43+I44</f>
        <v>14</v>
      </c>
      <c r="J45" s="2">
        <f t="shared" si="43"/>
        <v>0.42</v>
      </c>
      <c r="K45" s="2">
        <f t="shared" si="44"/>
        <v>0.43</v>
      </c>
    </row>
    <row r="46" spans="1:11" ht="42" x14ac:dyDescent="0.3">
      <c r="A46" s="1" t="s">
        <v>16</v>
      </c>
      <c r="B46" s="1" t="s">
        <v>6</v>
      </c>
      <c r="C46" s="2" t="s">
        <v>19</v>
      </c>
      <c r="D46" s="2">
        <v>97</v>
      </c>
      <c r="E46" s="2">
        <v>10</v>
      </c>
      <c r="F46" s="2">
        <v>5</v>
      </c>
      <c r="G46" s="2">
        <v>0</v>
      </c>
      <c r="H46" s="2">
        <v>6</v>
      </c>
      <c r="I46" s="2">
        <v>1</v>
      </c>
      <c r="J46" s="2">
        <f t="shared" si="43"/>
        <v>0.91</v>
      </c>
      <c r="K46" s="2">
        <f t="shared" si="44"/>
        <v>0.95</v>
      </c>
    </row>
    <row r="47" spans="1:11" ht="42" x14ac:dyDescent="0.3">
      <c r="A47" s="1" t="s">
        <v>16</v>
      </c>
      <c r="B47" s="1" t="s">
        <v>6</v>
      </c>
      <c r="C47" s="2" t="s">
        <v>20</v>
      </c>
      <c r="D47" s="2">
        <v>92</v>
      </c>
      <c r="E47" s="2">
        <v>11</v>
      </c>
      <c r="F47" s="2">
        <v>5</v>
      </c>
      <c r="G47" s="2">
        <v>0</v>
      </c>
      <c r="H47" s="2">
        <v>11</v>
      </c>
      <c r="I47" s="2">
        <v>2</v>
      </c>
      <c r="J47" s="2">
        <f t="shared" si="43"/>
        <v>0.89</v>
      </c>
      <c r="K47" s="2">
        <f t="shared" si="44"/>
        <v>0.94</v>
      </c>
    </row>
    <row r="48" spans="1:11" ht="42" x14ac:dyDescent="0.3">
      <c r="A48" s="1" t="s">
        <v>16</v>
      </c>
      <c r="B48" s="1" t="s">
        <v>6</v>
      </c>
      <c r="C48" s="2" t="s">
        <v>21</v>
      </c>
      <c r="D48" s="2">
        <f>D46+D47</f>
        <v>189</v>
      </c>
      <c r="E48" s="2">
        <f t="shared" ref="E48" si="65">E46+E47</f>
        <v>21</v>
      </c>
      <c r="F48" s="2">
        <f t="shared" ref="F48" si="66">F46+F47</f>
        <v>10</v>
      </c>
      <c r="G48" s="2">
        <f t="shared" ref="G48" si="67">G46+G47</f>
        <v>0</v>
      </c>
      <c r="H48" s="2">
        <f t="shared" ref="H48" si="68">H46+H47</f>
        <v>17</v>
      </c>
      <c r="I48" s="2">
        <f t="shared" ref="I48" si="69">I46+I47</f>
        <v>3</v>
      </c>
      <c r="J48" s="2">
        <f t="shared" si="43"/>
        <v>0.9</v>
      </c>
      <c r="K48" s="2">
        <f t="shared" si="44"/>
        <v>0.95</v>
      </c>
    </row>
    <row r="49" spans="1:11" ht="42" x14ac:dyDescent="0.3">
      <c r="A49" s="1" t="s">
        <v>16</v>
      </c>
      <c r="B49" s="1" t="s">
        <v>6</v>
      </c>
      <c r="C49" s="2" t="s">
        <v>22</v>
      </c>
      <c r="D49" s="2">
        <v>46</v>
      </c>
      <c r="E49" s="2">
        <v>61</v>
      </c>
      <c r="F49" s="2">
        <v>9</v>
      </c>
      <c r="G49" s="2">
        <v>15</v>
      </c>
      <c r="H49" s="2">
        <v>11</v>
      </c>
      <c r="I49" s="2">
        <v>5</v>
      </c>
      <c r="J49" s="2">
        <f t="shared" si="43"/>
        <v>0.43</v>
      </c>
      <c r="K49" s="2">
        <f t="shared" si="44"/>
        <v>0.37</v>
      </c>
    </row>
    <row r="50" spans="1:11" ht="42" x14ac:dyDescent="0.3">
      <c r="A50" s="1" t="s">
        <v>16</v>
      </c>
      <c r="B50" s="1" t="s">
        <v>6</v>
      </c>
      <c r="C50" s="2" t="s">
        <v>23</v>
      </c>
      <c r="D50" s="2">
        <v>56</v>
      </c>
      <c r="E50" s="2">
        <v>51</v>
      </c>
      <c r="F50" s="2">
        <v>4</v>
      </c>
      <c r="G50" s="2">
        <v>16</v>
      </c>
      <c r="H50" s="2">
        <v>8</v>
      </c>
      <c r="I50" s="2">
        <v>7</v>
      </c>
      <c r="J50" s="2">
        <f t="shared" si="43"/>
        <v>0.52</v>
      </c>
      <c r="K50" s="2">
        <f t="shared" si="44"/>
        <v>0.41</v>
      </c>
    </row>
    <row r="51" spans="1:11" ht="42" x14ac:dyDescent="0.3">
      <c r="A51" s="1" t="s">
        <v>16</v>
      </c>
      <c r="B51" s="1" t="s">
        <v>6</v>
      </c>
      <c r="C51" s="2" t="s">
        <v>24</v>
      </c>
      <c r="D51" s="2">
        <f>D49+D50</f>
        <v>102</v>
      </c>
      <c r="E51" s="2">
        <f t="shared" ref="E51" si="70">E49+E50</f>
        <v>112</v>
      </c>
      <c r="F51" s="2">
        <f t="shared" ref="F51" si="71">F49+F50</f>
        <v>13</v>
      </c>
      <c r="G51" s="2">
        <f t="shared" ref="G51" si="72">G49+G50</f>
        <v>31</v>
      </c>
      <c r="H51" s="2">
        <f t="shared" ref="H51" si="73">H49+H50</f>
        <v>19</v>
      </c>
      <c r="I51" s="2">
        <f t="shared" ref="I51" si="74">I49+I50</f>
        <v>12</v>
      </c>
      <c r="J51" s="2">
        <f t="shared" si="43"/>
        <v>0.48</v>
      </c>
      <c r="K51" s="2">
        <f t="shared" si="44"/>
        <v>0.39</v>
      </c>
    </row>
    <row r="52" spans="1:11" ht="28" x14ac:dyDescent="0.3">
      <c r="A52" s="1" t="s">
        <v>16</v>
      </c>
      <c r="B52" s="1" t="s">
        <v>2</v>
      </c>
      <c r="C52" s="1" t="s">
        <v>21</v>
      </c>
      <c r="D52" s="2">
        <f>D30+D36+D42+D48</f>
        <v>676</v>
      </c>
      <c r="E52" s="2">
        <f t="shared" ref="E52:I52" si="75">E30+E36+E42+E48</f>
        <v>64</v>
      </c>
      <c r="F52" s="2">
        <f t="shared" si="75"/>
        <v>22</v>
      </c>
      <c r="G52" s="2">
        <f t="shared" si="75"/>
        <v>4</v>
      </c>
      <c r="H52" s="2">
        <f t="shared" si="75"/>
        <v>51</v>
      </c>
      <c r="I52" s="2">
        <f t="shared" si="75"/>
        <v>7</v>
      </c>
      <c r="J52" s="2">
        <f t="shared" si="43"/>
        <v>0.91</v>
      </c>
      <c r="K52" s="2">
        <f t="shared" si="44"/>
        <v>0.94</v>
      </c>
    </row>
    <row r="53" spans="1:11" ht="28" x14ac:dyDescent="0.3">
      <c r="A53" s="1" t="s">
        <v>16</v>
      </c>
      <c r="B53" s="1" t="s">
        <v>2</v>
      </c>
      <c r="C53" s="1" t="s">
        <v>24</v>
      </c>
      <c r="D53" s="2">
        <f>D33+D39+D45+D51</f>
        <v>334</v>
      </c>
      <c r="E53" s="2">
        <f t="shared" ref="E53:I53" si="76">E33+E39+E45+E51</f>
        <v>420</v>
      </c>
      <c r="F53" s="2">
        <f t="shared" si="76"/>
        <v>25</v>
      </c>
      <c r="G53" s="2">
        <f t="shared" si="76"/>
        <v>46</v>
      </c>
      <c r="H53" s="2">
        <f t="shared" si="76"/>
        <v>35</v>
      </c>
      <c r="I53" s="2">
        <f t="shared" si="76"/>
        <v>50</v>
      </c>
      <c r="J53" s="2">
        <f t="shared" si="43"/>
        <v>0.44</v>
      </c>
      <c r="K53" s="2">
        <f t="shared" si="44"/>
        <v>0.42</v>
      </c>
    </row>
    <row r="54" spans="1:11" ht="42" x14ac:dyDescent="0.3">
      <c r="A54" s="1" t="s">
        <v>17</v>
      </c>
      <c r="B54" s="1" t="s">
        <v>4</v>
      </c>
      <c r="C54" s="2" t="s">
        <v>19</v>
      </c>
      <c r="D54" s="2">
        <v>106</v>
      </c>
      <c r="E54" s="2">
        <v>22</v>
      </c>
      <c r="F54" s="2">
        <v>5</v>
      </c>
      <c r="G54" s="2">
        <v>0</v>
      </c>
      <c r="H54" s="2">
        <v>4</v>
      </c>
      <c r="I54" s="2">
        <v>1</v>
      </c>
      <c r="J54" s="2">
        <f t="shared" ref="J54:J59" si="77">ROUND(D54/(D54+E54),2)</f>
        <v>0.83</v>
      </c>
      <c r="K54" s="2">
        <f t="shared" ref="K54:K59" si="78">ROUND((D54+F54-G54)/(D54+E54),2)</f>
        <v>0.87</v>
      </c>
    </row>
    <row r="55" spans="1:11" ht="42" x14ac:dyDescent="0.3">
      <c r="A55" s="1" t="s">
        <v>17</v>
      </c>
      <c r="B55" s="1" t="s">
        <v>4</v>
      </c>
      <c r="C55" s="2" t="s">
        <v>20</v>
      </c>
      <c r="D55" s="2">
        <v>117</v>
      </c>
      <c r="E55" s="2">
        <v>6</v>
      </c>
      <c r="F55" s="2">
        <v>1</v>
      </c>
      <c r="G55" s="2">
        <v>0</v>
      </c>
      <c r="H55" s="2">
        <v>4</v>
      </c>
      <c r="I55" s="2">
        <v>0</v>
      </c>
      <c r="J55" s="2">
        <f t="shared" si="77"/>
        <v>0.95</v>
      </c>
      <c r="K55" s="2">
        <f t="shared" si="78"/>
        <v>0.96</v>
      </c>
    </row>
    <row r="56" spans="1:11" ht="42" x14ac:dyDescent="0.3">
      <c r="A56" s="1" t="s">
        <v>17</v>
      </c>
      <c r="B56" s="1" t="s">
        <v>4</v>
      </c>
      <c r="C56" s="2" t="s">
        <v>21</v>
      </c>
      <c r="D56" s="2">
        <f>D54+D55</f>
        <v>223</v>
      </c>
      <c r="E56" s="2">
        <f>E54+E55</f>
        <v>28</v>
      </c>
      <c r="F56" s="2">
        <f t="shared" ref="F56" si="79">F54+F55</f>
        <v>6</v>
      </c>
      <c r="G56" s="2">
        <f t="shared" ref="G56" si="80">G54+G55</f>
        <v>0</v>
      </c>
      <c r="H56" s="2">
        <f t="shared" ref="H56" si="81">H54+H55</f>
        <v>8</v>
      </c>
      <c r="I56" s="2">
        <f t="shared" ref="I56" si="82">I54+I55</f>
        <v>1</v>
      </c>
      <c r="J56" s="2">
        <f t="shared" si="77"/>
        <v>0.89</v>
      </c>
      <c r="K56" s="2">
        <f t="shared" si="78"/>
        <v>0.91</v>
      </c>
    </row>
    <row r="57" spans="1:11" ht="42" x14ac:dyDescent="0.3">
      <c r="A57" s="1" t="s">
        <v>17</v>
      </c>
      <c r="B57" s="1" t="s">
        <v>4</v>
      </c>
      <c r="C57" s="2" t="s">
        <v>22</v>
      </c>
      <c r="D57" s="2">
        <v>51</v>
      </c>
      <c r="E57" s="2">
        <v>79</v>
      </c>
      <c r="F57" s="2">
        <v>3</v>
      </c>
      <c r="G57" s="2">
        <v>1</v>
      </c>
      <c r="H57" s="2">
        <v>7</v>
      </c>
      <c r="I57" s="2">
        <v>4</v>
      </c>
      <c r="J57" s="2">
        <f t="shared" si="77"/>
        <v>0.39</v>
      </c>
      <c r="K57" s="2">
        <f t="shared" si="78"/>
        <v>0.41</v>
      </c>
    </row>
    <row r="58" spans="1:11" ht="42" x14ac:dyDescent="0.3">
      <c r="A58" s="1" t="s">
        <v>17</v>
      </c>
      <c r="B58" s="1" t="s">
        <v>4</v>
      </c>
      <c r="C58" s="2" t="s">
        <v>23</v>
      </c>
      <c r="D58" s="2">
        <v>56</v>
      </c>
      <c r="E58" s="2">
        <v>78</v>
      </c>
      <c r="F58" s="2">
        <v>3</v>
      </c>
      <c r="G58" s="2">
        <v>6</v>
      </c>
      <c r="H58" s="2">
        <v>4</v>
      </c>
      <c r="I58" s="2">
        <v>4</v>
      </c>
      <c r="J58" s="2">
        <f t="shared" si="77"/>
        <v>0.42</v>
      </c>
      <c r="K58" s="2">
        <f t="shared" si="78"/>
        <v>0.4</v>
      </c>
    </row>
    <row r="59" spans="1:11" ht="42" x14ac:dyDescent="0.3">
      <c r="A59" s="1" t="s">
        <v>17</v>
      </c>
      <c r="B59" s="1" t="s">
        <v>4</v>
      </c>
      <c r="C59" s="2" t="s">
        <v>24</v>
      </c>
      <c r="D59" s="2">
        <f>D57+D58</f>
        <v>107</v>
      </c>
      <c r="E59" s="2">
        <f t="shared" ref="E59" si="83">E57+E58</f>
        <v>157</v>
      </c>
      <c r="F59" s="2">
        <f t="shared" ref="F59" si="84">F57+F58</f>
        <v>6</v>
      </c>
      <c r="G59" s="2">
        <f t="shared" ref="G59" si="85">G57+G58</f>
        <v>7</v>
      </c>
      <c r="H59" s="2">
        <f t="shared" ref="H59" si="86">H57+H58</f>
        <v>11</v>
      </c>
      <c r="I59" s="2">
        <f t="shared" ref="I59" si="87">I57+I58</f>
        <v>8</v>
      </c>
      <c r="J59" s="2">
        <f t="shared" si="77"/>
        <v>0.41</v>
      </c>
      <c r="K59" s="2">
        <f t="shared" si="78"/>
        <v>0.4</v>
      </c>
    </row>
    <row r="60" spans="1:11" ht="42" x14ac:dyDescent="0.3">
      <c r="A60" s="1" t="s">
        <v>17</v>
      </c>
      <c r="B60" s="1" t="s">
        <v>5</v>
      </c>
      <c r="C60" s="2" t="s">
        <v>19</v>
      </c>
      <c r="D60" s="2">
        <v>153</v>
      </c>
      <c r="E60" s="2">
        <v>12</v>
      </c>
      <c r="F60" s="2">
        <v>8</v>
      </c>
      <c r="G60" s="2">
        <v>0</v>
      </c>
      <c r="H60" s="2">
        <v>3</v>
      </c>
      <c r="I60" s="2">
        <v>0</v>
      </c>
      <c r="J60" s="2">
        <f t="shared" ref="J60:J79" si="88">ROUND(D60/(D60+E60),2)</f>
        <v>0.93</v>
      </c>
      <c r="K60" s="2">
        <f t="shared" ref="K60:K79" si="89">ROUND((D60+F60-G60)/(D60+E60),2)</f>
        <v>0.98</v>
      </c>
    </row>
    <row r="61" spans="1:11" ht="42" x14ac:dyDescent="0.3">
      <c r="A61" s="1" t="s">
        <v>17</v>
      </c>
      <c r="B61" s="1" t="s">
        <v>5</v>
      </c>
      <c r="C61" s="2" t="s">
        <v>20</v>
      </c>
      <c r="D61" s="2">
        <v>158</v>
      </c>
      <c r="E61" s="2">
        <v>5</v>
      </c>
      <c r="F61" s="2">
        <v>2</v>
      </c>
      <c r="G61" s="2">
        <v>1</v>
      </c>
      <c r="H61" s="2">
        <v>7</v>
      </c>
      <c r="I61" s="2">
        <v>0</v>
      </c>
      <c r="J61" s="2">
        <f t="shared" si="88"/>
        <v>0.97</v>
      </c>
      <c r="K61" s="2">
        <f t="shared" si="89"/>
        <v>0.98</v>
      </c>
    </row>
    <row r="62" spans="1:11" ht="42" x14ac:dyDescent="0.3">
      <c r="A62" s="1" t="s">
        <v>17</v>
      </c>
      <c r="B62" s="1" t="s">
        <v>5</v>
      </c>
      <c r="C62" s="2" t="s">
        <v>21</v>
      </c>
      <c r="D62" s="2">
        <f>D60+D61</f>
        <v>311</v>
      </c>
      <c r="E62" s="2">
        <f t="shared" ref="E62" si="90">E60+E61</f>
        <v>17</v>
      </c>
      <c r="F62" s="2">
        <f t="shared" ref="F62" si="91">F60+F61</f>
        <v>10</v>
      </c>
      <c r="G62" s="2">
        <f t="shared" ref="G62" si="92">G60+G61</f>
        <v>1</v>
      </c>
      <c r="H62" s="2">
        <f t="shared" ref="H62" si="93">H60+H61</f>
        <v>10</v>
      </c>
      <c r="I62" s="2">
        <f t="shared" ref="I62" si="94">I60+I61</f>
        <v>0</v>
      </c>
      <c r="J62" s="2">
        <f t="shared" si="88"/>
        <v>0.95</v>
      </c>
      <c r="K62" s="2">
        <f t="shared" si="89"/>
        <v>0.98</v>
      </c>
    </row>
    <row r="63" spans="1:11" ht="42" x14ac:dyDescent="0.3">
      <c r="A63" s="1" t="s">
        <v>17</v>
      </c>
      <c r="B63" s="1" t="s">
        <v>5</v>
      </c>
      <c r="C63" s="2" t="s">
        <v>22</v>
      </c>
      <c r="D63" s="2">
        <v>69</v>
      </c>
      <c r="E63" s="2">
        <v>96</v>
      </c>
      <c r="F63" s="2">
        <v>6</v>
      </c>
      <c r="G63" s="2">
        <v>15</v>
      </c>
      <c r="H63" s="2">
        <v>4</v>
      </c>
      <c r="I63" s="2">
        <v>7</v>
      </c>
      <c r="J63" s="2">
        <f t="shared" si="88"/>
        <v>0.42</v>
      </c>
      <c r="K63" s="2">
        <f t="shared" si="89"/>
        <v>0.36</v>
      </c>
    </row>
    <row r="64" spans="1:11" ht="42" x14ac:dyDescent="0.3">
      <c r="A64" s="1" t="s">
        <v>17</v>
      </c>
      <c r="B64" s="1" t="s">
        <v>5</v>
      </c>
      <c r="C64" s="2" t="s">
        <v>23</v>
      </c>
      <c r="D64" s="2">
        <v>70</v>
      </c>
      <c r="E64" s="2">
        <v>92</v>
      </c>
      <c r="F64" s="2">
        <v>4</v>
      </c>
      <c r="G64" s="2">
        <v>7</v>
      </c>
      <c r="H64" s="2">
        <v>3</v>
      </c>
      <c r="I64" s="2">
        <v>3</v>
      </c>
      <c r="J64" s="2">
        <f t="shared" si="88"/>
        <v>0.43</v>
      </c>
      <c r="K64" s="2">
        <f t="shared" si="89"/>
        <v>0.41</v>
      </c>
    </row>
    <row r="65" spans="1:11" ht="42" x14ac:dyDescent="0.3">
      <c r="A65" s="1" t="s">
        <v>17</v>
      </c>
      <c r="B65" s="1" t="s">
        <v>5</v>
      </c>
      <c r="C65" s="2" t="s">
        <v>24</v>
      </c>
      <c r="D65" s="2">
        <f>D63+D64</f>
        <v>139</v>
      </c>
      <c r="E65" s="2">
        <f t="shared" ref="E65" si="95">E63+E64</f>
        <v>188</v>
      </c>
      <c r="F65" s="2">
        <f t="shared" ref="F65" si="96">F63+F64</f>
        <v>10</v>
      </c>
      <c r="G65" s="2">
        <f t="shared" ref="G65" si="97">G63+G64</f>
        <v>22</v>
      </c>
      <c r="H65" s="2">
        <f t="shared" ref="H65" si="98">H63+H64</f>
        <v>7</v>
      </c>
      <c r="I65" s="2">
        <f t="shared" ref="I65" si="99">I63+I64</f>
        <v>10</v>
      </c>
      <c r="J65" s="2">
        <f t="shared" si="88"/>
        <v>0.43</v>
      </c>
      <c r="K65" s="2">
        <f t="shared" si="89"/>
        <v>0.39</v>
      </c>
    </row>
    <row r="66" spans="1:11" ht="42" x14ac:dyDescent="0.3">
      <c r="A66" s="1" t="s">
        <v>17</v>
      </c>
      <c r="B66" s="1" t="s">
        <v>7</v>
      </c>
      <c r="C66" s="2" t="s">
        <v>19</v>
      </c>
      <c r="D66" s="2">
        <v>106</v>
      </c>
      <c r="E66" s="2">
        <v>19</v>
      </c>
      <c r="F66" s="2">
        <v>5</v>
      </c>
      <c r="G66" s="2">
        <v>0</v>
      </c>
      <c r="H66" s="2">
        <v>0</v>
      </c>
      <c r="I66" s="2">
        <v>0</v>
      </c>
      <c r="J66" s="2">
        <f t="shared" si="88"/>
        <v>0.85</v>
      </c>
      <c r="K66" s="2">
        <f t="shared" si="89"/>
        <v>0.89</v>
      </c>
    </row>
    <row r="67" spans="1:11" ht="42" x14ac:dyDescent="0.3">
      <c r="A67" s="1" t="s">
        <v>17</v>
      </c>
      <c r="B67" s="1" t="s">
        <v>7</v>
      </c>
      <c r="C67" s="2" t="s">
        <v>20</v>
      </c>
      <c r="D67" s="2">
        <v>116</v>
      </c>
      <c r="E67" s="2">
        <v>10</v>
      </c>
      <c r="F67" s="2">
        <v>2</v>
      </c>
      <c r="G67" s="2">
        <v>1</v>
      </c>
      <c r="H67" s="2">
        <v>5</v>
      </c>
      <c r="I67" s="2">
        <v>0</v>
      </c>
      <c r="J67" s="2">
        <f t="shared" si="88"/>
        <v>0.92</v>
      </c>
      <c r="K67" s="2">
        <f t="shared" si="89"/>
        <v>0.93</v>
      </c>
    </row>
    <row r="68" spans="1:11" ht="42" x14ac:dyDescent="0.3">
      <c r="A68" s="1" t="s">
        <v>17</v>
      </c>
      <c r="B68" s="1" t="s">
        <v>7</v>
      </c>
      <c r="C68" s="2" t="s">
        <v>21</v>
      </c>
      <c r="D68" s="2">
        <f>D66+D67</f>
        <v>222</v>
      </c>
      <c r="E68" s="2">
        <f t="shared" ref="E68" si="100">E66+E67</f>
        <v>29</v>
      </c>
      <c r="F68" s="2">
        <f t="shared" ref="F68" si="101">F66+F67</f>
        <v>7</v>
      </c>
      <c r="G68" s="2">
        <f t="shared" ref="G68" si="102">G66+G67</f>
        <v>1</v>
      </c>
      <c r="H68" s="2">
        <f t="shared" ref="H68" si="103">H66+H67</f>
        <v>5</v>
      </c>
      <c r="I68" s="2">
        <f t="shared" ref="I68" si="104">I66+I67</f>
        <v>0</v>
      </c>
      <c r="J68" s="2">
        <f t="shared" si="88"/>
        <v>0.88</v>
      </c>
      <c r="K68" s="2">
        <f t="shared" si="89"/>
        <v>0.91</v>
      </c>
    </row>
    <row r="69" spans="1:11" ht="42" x14ac:dyDescent="0.3">
      <c r="A69" s="1" t="s">
        <v>17</v>
      </c>
      <c r="B69" s="1" t="s">
        <v>7</v>
      </c>
      <c r="C69" s="2" t="s">
        <v>22</v>
      </c>
      <c r="D69" s="2">
        <v>58</v>
      </c>
      <c r="E69" s="2">
        <v>64</v>
      </c>
      <c r="F69" s="2">
        <v>0</v>
      </c>
      <c r="G69" s="2">
        <v>5</v>
      </c>
      <c r="H69" s="2">
        <v>4</v>
      </c>
      <c r="I69" s="2">
        <v>2</v>
      </c>
      <c r="J69" s="2">
        <f t="shared" si="88"/>
        <v>0.48</v>
      </c>
      <c r="K69" s="2">
        <f t="shared" si="89"/>
        <v>0.43</v>
      </c>
    </row>
    <row r="70" spans="1:11" ht="42" x14ac:dyDescent="0.3">
      <c r="A70" s="1" t="s">
        <v>17</v>
      </c>
      <c r="B70" s="1" t="s">
        <v>7</v>
      </c>
      <c r="C70" s="2" t="s">
        <v>23</v>
      </c>
      <c r="D70" s="2">
        <v>60</v>
      </c>
      <c r="E70" s="2">
        <v>65</v>
      </c>
      <c r="F70" s="2">
        <v>1</v>
      </c>
      <c r="G70" s="2">
        <v>1</v>
      </c>
      <c r="H70" s="2">
        <v>2</v>
      </c>
      <c r="I70" s="2">
        <v>1</v>
      </c>
      <c r="J70" s="2">
        <f t="shared" si="88"/>
        <v>0.48</v>
      </c>
      <c r="K70" s="2">
        <f t="shared" si="89"/>
        <v>0.48</v>
      </c>
    </row>
    <row r="71" spans="1:11" ht="42" x14ac:dyDescent="0.3">
      <c r="A71" s="1" t="s">
        <v>17</v>
      </c>
      <c r="B71" s="1" t="s">
        <v>7</v>
      </c>
      <c r="C71" s="2" t="s">
        <v>24</v>
      </c>
      <c r="D71" s="2">
        <f>D69+D70</f>
        <v>118</v>
      </c>
      <c r="E71" s="2">
        <f t="shared" ref="E71" si="105">E69+E70</f>
        <v>129</v>
      </c>
      <c r="F71" s="2">
        <f t="shared" ref="F71" si="106">F69+F70</f>
        <v>1</v>
      </c>
      <c r="G71" s="2">
        <f t="shared" ref="G71" si="107">G69+G70</f>
        <v>6</v>
      </c>
      <c r="H71" s="2">
        <f t="shared" ref="H71" si="108">H69+H70</f>
        <v>6</v>
      </c>
      <c r="I71" s="2">
        <f t="shared" ref="I71" si="109">I69+I70</f>
        <v>3</v>
      </c>
      <c r="J71" s="2">
        <f t="shared" si="88"/>
        <v>0.48</v>
      </c>
      <c r="K71" s="2">
        <f t="shared" si="89"/>
        <v>0.46</v>
      </c>
    </row>
    <row r="72" spans="1:11" ht="42" x14ac:dyDescent="0.3">
      <c r="A72" s="1" t="s">
        <v>17</v>
      </c>
      <c r="B72" s="1" t="s">
        <v>6</v>
      </c>
      <c r="C72" s="2" t="s">
        <v>19</v>
      </c>
      <c r="D72" s="2">
        <v>140</v>
      </c>
      <c r="E72" s="2">
        <v>12</v>
      </c>
      <c r="F72" s="2">
        <v>4</v>
      </c>
      <c r="G72" s="2">
        <v>0</v>
      </c>
      <c r="H72" s="2">
        <v>11</v>
      </c>
      <c r="I72" s="2">
        <v>6</v>
      </c>
      <c r="J72" s="2">
        <f t="shared" si="88"/>
        <v>0.92</v>
      </c>
      <c r="K72" s="2">
        <f t="shared" si="89"/>
        <v>0.95</v>
      </c>
    </row>
    <row r="73" spans="1:11" ht="42" x14ac:dyDescent="0.3">
      <c r="A73" s="1" t="s">
        <v>17</v>
      </c>
      <c r="B73" s="1" t="s">
        <v>6</v>
      </c>
      <c r="C73" s="2" t="s">
        <v>20</v>
      </c>
      <c r="D73" s="2">
        <v>139</v>
      </c>
      <c r="E73" s="2">
        <v>14</v>
      </c>
      <c r="F73" s="2">
        <v>1</v>
      </c>
      <c r="G73" s="2">
        <v>0</v>
      </c>
      <c r="H73" s="2">
        <v>13</v>
      </c>
      <c r="I73" s="2">
        <v>3</v>
      </c>
      <c r="J73" s="2">
        <f t="shared" si="88"/>
        <v>0.91</v>
      </c>
      <c r="K73" s="2">
        <f t="shared" si="89"/>
        <v>0.92</v>
      </c>
    </row>
    <row r="74" spans="1:11" ht="42" x14ac:dyDescent="0.3">
      <c r="A74" s="1" t="s">
        <v>17</v>
      </c>
      <c r="B74" s="1" t="s">
        <v>6</v>
      </c>
      <c r="C74" s="2" t="s">
        <v>21</v>
      </c>
      <c r="D74" s="2">
        <f>D72+D73</f>
        <v>279</v>
      </c>
      <c r="E74" s="2">
        <f t="shared" ref="E74" si="110">E72+E73</f>
        <v>26</v>
      </c>
      <c r="F74" s="2">
        <f t="shared" ref="F74" si="111">F72+F73</f>
        <v>5</v>
      </c>
      <c r="G74" s="2">
        <f t="shared" ref="G74" si="112">G72+G73</f>
        <v>0</v>
      </c>
      <c r="H74" s="2">
        <f t="shared" ref="H74" si="113">H72+H73</f>
        <v>24</v>
      </c>
      <c r="I74" s="2">
        <f t="shared" ref="I74" si="114">I72+I73</f>
        <v>9</v>
      </c>
      <c r="J74" s="2">
        <f t="shared" si="88"/>
        <v>0.91</v>
      </c>
      <c r="K74" s="2">
        <f t="shared" si="89"/>
        <v>0.93</v>
      </c>
    </row>
    <row r="75" spans="1:11" ht="42" x14ac:dyDescent="0.3">
      <c r="A75" s="1" t="s">
        <v>17</v>
      </c>
      <c r="B75" s="1" t="s">
        <v>6</v>
      </c>
      <c r="C75" s="2" t="s">
        <v>22</v>
      </c>
      <c r="D75" s="2">
        <v>60</v>
      </c>
      <c r="E75" s="2">
        <v>93</v>
      </c>
      <c r="F75" s="2">
        <v>8</v>
      </c>
      <c r="G75" s="2">
        <v>10</v>
      </c>
      <c r="H75" s="2">
        <v>9</v>
      </c>
      <c r="I75" s="2">
        <v>13</v>
      </c>
      <c r="J75" s="2">
        <f t="shared" si="88"/>
        <v>0.39</v>
      </c>
      <c r="K75" s="2">
        <f t="shared" si="89"/>
        <v>0.38</v>
      </c>
    </row>
    <row r="76" spans="1:11" ht="42" x14ac:dyDescent="0.3">
      <c r="A76" s="1" t="s">
        <v>17</v>
      </c>
      <c r="B76" s="1" t="s">
        <v>6</v>
      </c>
      <c r="C76" s="2" t="s">
        <v>23</v>
      </c>
      <c r="D76" s="2">
        <v>66</v>
      </c>
      <c r="E76" s="2">
        <v>88</v>
      </c>
      <c r="F76" s="2">
        <v>5</v>
      </c>
      <c r="G76" s="2">
        <v>7</v>
      </c>
      <c r="H76" s="2">
        <v>12</v>
      </c>
      <c r="I76" s="2">
        <v>16</v>
      </c>
      <c r="J76" s="2">
        <f t="shared" si="88"/>
        <v>0.43</v>
      </c>
      <c r="K76" s="2">
        <f t="shared" si="89"/>
        <v>0.42</v>
      </c>
    </row>
    <row r="77" spans="1:11" ht="42" x14ac:dyDescent="0.3">
      <c r="A77" s="1" t="s">
        <v>17</v>
      </c>
      <c r="B77" s="1" t="s">
        <v>6</v>
      </c>
      <c r="C77" s="2" t="s">
        <v>24</v>
      </c>
      <c r="D77" s="2">
        <f>D75+D76</f>
        <v>126</v>
      </c>
      <c r="E77" s="2">
        <f t="shared" ref="E77" si="115">E75+E76</f>
        <v>181</v>
      </c>
      <c r="F77" s="2">
        <f t="shared" ref="F77" si="116">F75+F76</f>
        <v>13</v>
      </c>
      <c r="G77" s="2">
        <f t="shared" ref="G77" si="117">G75+G76</f>
        <v>17</v>
      </c>
      <c r="H77" s="2">
        <f t="shared" ref="H77" si="118">H75+H76</f>
        <v>21</v>
      </c>
      <c r="I77" s="2">
        <f t="shared" ref="I77" si="119">I75+I76</f>
        <v>29</v>
      </c>
      <c r="J77" s="2">
        <f t="shared" si="88"/>
        <v>0.41</v>
      </c>
      <c r="K77" s="2">
        <f t="shared" si="89"/>
        <v>0.4</v>
      </c>
    </row>
    <row r="78" spans="1:11" ht="28" x14ac:dyDescent="0.3">
      <c r="A78" s="1" t="s">
        <v>17</v>
      </c>
      <c r="B78" s="1" t="s">
        <v>2</v>
      </c>
      <c r="C78" s="1" t="s">
        <v>21</v>
      </c>
      <c r="D78" s="2">
        <f>D56+D62+D68+D74</f>
        <v>1035</v>
      </c>
      <c r="E78" s="2">
        <f t="shared" ref="E78:I78" si="120">E56+E62+E68+E74</f>
        <v>100</v>
      </c>
      <c r="F78" s="2">
        <f t="shared" si="120"/>
        <v>28</v>
      </c>
      <c r="G78" s="2">
        <f t="shared" si="120"/>
        <v>2</v>
      </c>
      <c r="H78" s="2">
        <f t="shared" si="120"/>
        <v>47</v>
      </c>
      <c r="I78" s="2">
        <f t="shared" si="120"/>
        <v>10</v>
      </c>
      <c r="J78" s="2">
        <f t="shared" si="88"/>
        <v>0.91</v>
      </c>
      <c r="K78" s="2">
        <f t="shared" si="89"/>
        <v>0.93</v>
      </c>
    </row>
    <row r="79" spans="1:11" ht="28" x14ac:dyDescent="0.3">
      <c r="A79" s="1" t="s">
        <v>17</v>
      </c>
      <c r="B79" s="1" t="s">
        <v>2</v>
      </c>
      <c r="C79" s="1" t="s">
        <v>24</v>
      </c>
      <c r="D79" s="2">
        <f>D59+D65+D71+D77</f>
        <v>490</v>
      </c>
      <c r="E79" s="2">
        <f t="shared" ref="E79:I79" si="121">E59+E65+E71+E77</f>
        <v>655</v>
      </c>
      <c r="F79" s="2">
        <f t="shared" si="121"/>
        <v>30</v>
      </c>
      <c r="G79" s="2">
        <f t="shared" si="121"/>
        <v>52</v>
      </c>
      <c r="H79" s="2">
        <f t="shared" si="121"/>
        <v>45</v>
      </c>
      <c r="I79" s="2">
        <f t="shared" si="121"/>
        <v>50</v>
      </c>
      <c r="J79" s="2">
        <f t="shared" si="88"/>
        <v>0.43</v>
      </c>
      <c r="K79" s="2">
        <f t="shared" si="89"/>
        <v>0.41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谢敬原</dc:creator>
  <cp:lastModifiedBy>敬原 谢</cp:lastModifiedBy>
  <dcterms:created xsi:type="dcterms:W3CDTF">2015-06-05T18:19:34Z</dcterms:created>
  <dcterms:modified xsi:type="dcterms:W3CDTF">2024-10-26T02:50:43Z</dcterms:modified>
</cp:coreProperties>
</file>